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\share\Отдел финансов\Пронятова Ю.Е\открыт\"/>
    </mc:Choice>
  </mc:AlternateContent>
  <bookViews>
    <workbookView xWindow="0" yWindow="0" windowWidth="28800" windowHeight="11730"/>
  </bookViews>
  <sheets>
    <sheet name="Документ" sheetId="2" r:id="rId1"/>
  </sheets>
  <definedNames>
    <definedName name="_xlnm.Print_Titles" localSheetId="0">Документ!$3:$3</definedName>
  </definedNames>
  <calcPr calcId="162913"/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1" i="2"/>
  <c r="M13" i="2"/>
  <c r="M14" i="2"/>
  <c r="M15" i="2"/>
  <c r="M17" i="2"/>
  <c r="M18" i="2"/>
  <c r="M19" i="2"/>
  <c r="M20" i="2"/>
  <c r="M4" i="2"/>
  <c r="J5" i="2"/>
  <c r="J6" i="2"/>
  <c r="J7" i="2"/>
  <c r="J8" i="2"/>
  <c r="J9" i="2"/>
  <c r="J11" i="2"/>
  <c r="J13" i="2"/>
  <c r="J14" i="2"/>
  <c r="J15" i="2"/>
  <c r="J17" i="2"/>
  <c r="J18" i="2"/>
  <c r="J19" i="2"/>
  <c r="J20" i="2"/>
  <c r="J4" i="2"/>
  <c r="G5" i="2"/>
  <c r="G6" i="2"/>
  <c r="G7" i="2"/>
  <c r="G8" i="2"/>
  <c r="G9" i="2"/>
  <c r="G11" i="2"/>
  <c r="G13" i="2"/>
  <c r="G15" i="2"/>
  <c r="G17" i="2"/>
  <c r="G18" i="2"/>
  <c r="G19" i="2"/>
  <c r="G20" i="2"/>
  <c r="G4" i="2"/>
  <c r="D20" i="2" l="1"/>
  <c r="I5" i="2"/>
  <c r="I6" i="2"/>
  <c r="I7" i="2"/>
  <c r="I8" i="2"/>
  <c r="I9" i="2"/>
  <c r="I10" i="2"/>
  <c r="I11" i="2"/>
  <c r="I13" i="2"/>
  <c r="I14" i="2"/>
  <c r="I15" i="2"/>
  <c r="I19" i="2"/>
  <c r="L5" i="2"/>
  <c r="L6" i="2"/>
  <c r="L7" i="2"/>
  <c r="L8" i="2"/>
  <c r="L9" i="2"/>
  <c r="L10" i="2"/>
  <c r="L11" i="2"/>
  <c r="L13" i="2"/>
  <c r="L14" i="2"/>
  <c r="L15" i="2"/>
  <c r="L19" i="2"/>
  <c r="I4" i="2"/>
  <c r="L4" i="2"/>
  <c r="F8" i="2" l="1"/>
  <c r="F9" i="2"/>
  <c r="F10" i="2"/>
  <c r="F11" i="2"/>
  <c r="F13" i="2"/>
  <c r="F15" i="2"/>
  <c r="F19" i="2"/>
  <c r="F4" i="2"/>
  <c r="F5" i="2"/>
  <c r="F6" i="2"/>
  <c r="F7" i="2"/>
  <c r="C20" i="2" l="1"/>
  <c r="H20" i="2" l="1"/>
  <c r="I20" i="2" s="1"/>
  <c r="K20" i="2"/>
  <c r="L20" i="2" s="1"/>
  <c r="E20" i="2"/>
  <c r="F20" i="2" s="1"/>
</calcChain>
</file>

<file path=xl/sharedStrings.xml><?xml version="1.0" encoding="utf-8"?>
<sst xmlns="http://schemas.openxmlformats.org/spreadsheetml/2006/main" count="49" uniqueCount="44">
  <si>
    <t>Наименование</t>
  </si>
  <si>
    <t>Целевая статья</t>
  </si>
  <si>
    <t>Сумма на 2020 год</t>
  </si>
  <si>
    <t>Сумма на 2021 год</t>
  </si>
  <si>
    <t>Сумма на 2022 год</t>
  </si>
  <si>
    <t>Муниципальная программа Вичугского муниципального района Ивановской области "Долгосрочная сбалансированность и устойчивость бюджетной системы Вичугского муниципального района Ивановской области"</t>
  </si>
  <si>
    <t>0100000000</t>
  </si>
  <si>
    <t>Муниципальная программа "Развитие системы образования Вичугского муниципального района"</t>
  </si>
  <si>
    <t>0200000000</t>
  </si>
  <si>
    <t>Муниципальная программа Вичугского муниципального района "Совершенствование местного самоуправления в администрации Вичугского муниципального района"</t>
  </si>
  <si>
    <t>0300000000</t>
  </si>
  <si>
    <t>Муниципальная программа Вичугского муниципального района Ивановской области "Обеспечение населения Вичугского муниципального района Ивановской области объектами инженерной инфраструктуры и услугами жилищно-коммунального хозяйства"</t>
  </si>
  <si>
    <t>0400000000</t>
  </si>
  <si>
    <t>Муниципальная программа "Развитие автомобильных дорог общего пользования местного значения Вичугского муниципального района"</t>
  </si>
  <si>
    <t>0500000000</t>
  </si>
  <si>
    <t>Муниципальная программа Вичугского муниципального района "Развитие культуры и искусства в Вичугском районе"</t>
  </si>
  <si>
    <t>0600000000</t>
  </si>
  <si>
    <t>Муниципальная программа Вичугского муниципального района "Развитие молодежной политики, физической культуры и спорта Вичугского муниципального района"</t>
  </si>
  <si>
    <t>0900000000</t>
  </si>
  <si>
    <t>Муниципальная программа "Развитие малого и среднего предпринимательства в Вичугском муниципальном районе"</t>
  </si>
  <si>
    <t>1000000000</t>
  </si>
  <si>
    <t>Муниципальная программа "Развитие сельского хозяйства и регулирование рынков сельскохозяйственной продукции, сырья и продовольствия  в Вичугском муниципальном районе"</t>
  </si>
  <si>
    <t>1100000000</t>
  </si>
  <si>
    <t>Муниципальная программа Вичугского муниципального района Ивановской области "Охрана окружающей среды Вичугского муниципального района Ивановской области"</t>
  </si>
  <si>
    <t>1200000000</t>
  </si>
  <si>
    <t>Муниципальная программа "Эффективное управление муниципальным имуществом Вичугского муниципального района"</t>
  </si>
  <si>
    <t>1600000000</t>
  </si>
  <si>
    <t>Муниципальная программа "Обеспечение доступным и комфортным жильем населения, проживающего на территории сельских поселений Вичугского муниципального района"</t>
  </si>
  <si>
    <t>2200000000</t>
  </si>
  <si>
    <t>Муниципальная программа Вичугского муниципального района "Профилактика правонарушений и противодействия терроризму и экстремизму"</t>
  </si>
  <si>
    <t>2400000000</t>
  </si>
  <si>
    <t>Муниципальная программа Вичугского муниципального района "Гражданская оборона, защита населения и территорий Вичугского муниципального района от чрезвычайных ситуаций и ликвидации их последствий"</t>
  </si>
  <si>
    <t>2500000000</t>
  </si>
  <si>
    <t>Непрограммные направления деятельности органов местного самоуправления Вичугского муниципального района</t>
  </si>
  <si>
    <t>5000000000</t>
  </si>
  <si>
    <t>Всего расходов:</t>
  </si>
  <si>
    <t>Исполнение за 2018 год</t>
  </si>
  <si>
    <t>0700000000</t>
  </si>
  <si>
    <t>Муниципальная программа Вичугского муниципального района "Обеспечениебезопасности граждан и профилактика правонарушений в Вичугском муниципальном районе"</t>
  </si>
  <si>
    <t>св. 200</t>
  </si>
  <si>
    <t xml:space="preserve">Уровень изменений по сравнению с исполнение за 2018 год, % </t>
  </si>
  <si>
    <t>Сведения о расходах бюджета Вичугского муниципального района по муниципальным программам на очередной финансовый год и на плановый период в сравнении с ожидаемым исполнением за екущий год (оценка) и отчетный финансовый год(отчет)</t>
  </si>
  <si>
    <t>Ожидаемая оценка исполнения за 2019 год</t>
  </si>
  <si>
    <t>Уровень изменений по сравнению с ожидаемой оценкой исполнения за 2019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</si>
</sst>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1">
      <alignment horizontal="center"/>
    </xf>
    <xf numFmtId="0" fontId="2" fillId="0" borderId="1"/>
    <xf numFmtId="0" fontId="3" fillId="0" borderId="1">
      <alignment horizontal="right"/>
    </xf>
    <xf numFmtId="0" fontId="3" fillId="0" borderId="2">
      <alignment horizontal="center" vertical="center" wrapText="1"/>
    </xf>
    <xf numFmtId="0" fontId="4" fillId="0" borderId="2">
      <alignment vertical="top" wrapText="1"/>
    </xf>
    <xf numFmtId="49" fontId="3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3" fillId="0" borderId="1"/>
    <xf numFmtId="0" fontId="3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4" borderId="1"/>
    <xf numFmtId="0" fontId="5" fillId="0" borderId="1"/>
    <xf numFmtId="49" fontId="3" fillId="0" borderId="2">
      <alignment vertical="top" wrapText="1"/>
    </xf>
    <xf numFmtId="4" fontId="4" fillId="0" borderId="2">
      <alignment horizontal="right" vertical="top" shrinkToFit="1"/>
    </xf>
    <xf numFmtId="4" fontId="3" fillId="0" borderId="2">
      <alignment horizontal="right" vertical="top" shrinkToFi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2" xfId="4" applyNumberFormat="1" applyProtection="1">
      <alignment horizontal="center" vertical="center" wrapText="1"/>
    </xf>
    <xf numFmtId="0" fontId="3" fillId="0" borderId="1" xfId="12" applyNumberFormat="1" applyProtection="1"/>
    <xf numFmtId="0" fontId="7" fillId="0" borderId="2" xfId="5" applyNumberFormat="1" applyFont="1" applyFill="1" applyProtection="1">
      <alignment vertical="top" wrapText="1"/>
    </xf>
    <xf numFmtId="49" fontId="7" fillId="0" borderId="5" xfId="6" applyNumberFormat="1" applyFont="1" applyFill="1" applyBorder="1" applyProtection="1">
      <alignment horizontal="center" vertical="top" shrinkToFit="1"/>
    </xf>
    <xf numFmtId="0" fontId="3" fillId="0" borderId="6" xfId="4" applyNumberFormat="1" applyBorder="1" applyProtection="1">
      <alignment horizontal="center" vertical="center" wrapText="1"/>
    </xf>
    <xf numFmtId="0" fontId="7" fillId="0" borderId="6" xfId="5" applyNumberFormat="1" applyFont="1" applyFill="1" applyBorder="1" applyProtection="1">
      <alignment vertical="top" wrapText="1"/>
    </xf>
    <xf numFmtId="49" fontId="7" fillId="0" borderId="7" xfId="6" applyNumberFormat="1" applyFont="1" applyFill="1" applyBorder="1" applyProtection="1">
      <alignment horizontal="center" vertical="top" shrinkToFit="1"/>
    </xf>
    <xf numFmtId="0" fontId="7" fillId="0" borderId="4" xfId="5" applyNumberFormat="1" applyFont="1" applyFill="1" applyBorder="1" applyProtection="1">
      <alignment vertical="top" wrapText="1"/>
    </xf>
    <xf numFmtId="4" fontId="7" fillId="0" borderId="4" xfId="7" applyNumberFormat="1" applyFont="1" applyFill="1" applyBorder="1" applyAlignment="1" applyProtection="1">
      <alignment horizontal="center" vertical="top" shrinkToFit="1"/>
    </xf>
    <xf numFmtId="4" fontId="7" fillId="0" borderId="8" xfId="7" applyNumberFormat="1" applyFont="1" applyFill="1" applyBorder="1" applyAlignment="1" applyProtection="1">
      <alignment horizontal="center" vertical="top" shrinkToFit="1"/>
    </xf>
    <xf numFmtId="4" fontId="7" fillId="0" borderId="4" xfId="10" applyNumberFormat="1" applyFont="1" applyFill="1" applyBorder="1" applyAlignment="1" applyProtection="1">
      <alignment horizontal="center" vertical="top" shrinkToFit="1"/>
    </xf>
    <xf numFmtId="49" fontId="7" fillId="0" borderId="9" xfId="6" applyNumberFormat="1" applyFont="1" applyFill="1" applyBorder="1" applyProtection="1">
      <alignment horizontal="center" vertical="top" shrinkToFit="1"/>
    </xf>
    <xf numFmtId="0" fontId="3" fillId="0" borderId="7" xfId="4" applyNumberFormat="1" applyBorder="1" applyProtection="1">
      <alignment horizontal="center" vertical="center" wrapText="1"/>
    </xf>
    <xf numFmtId="4" fontId="7" fillId="0" borderId="9" xfId="7" applyNumberFormat="1" applyFont="1" applyFill="1" applyBorder="1" applyAlignment="1" applyProtection="1">
      <alignment horizontal="center" vertical="top" shrinkToFit="1"/>
    </xf>
    <xf numFmtId="4" fontId="7" fillId="0" borderId="10" xfId="7" applyNumberFormat="1" applyFont="1" applyFill="1" applyBorder="1" applyAlignment="1" applyProtection="1">
      <alignment horizontal="center" vertical="top" shrinkToFit="1"/>
    </xf>
    <xf numFmtId="4" fontId="7" fillId="0" borderId="9" xfId="10" applyNumberFormat="1" applyFont="1" applyFill="1" applyBorder="1" applyAlignment="1" applyProtection="1">
      <alignment horizontal="center" vertical="top" shrinkToFit="1"/>
    </xf>
    <xf numFmtId="0" fontId="3" fillId="0" borderId="4" xfId="4" applyNumberFormat="1" applyBorder="1" applyProtection="1">
      <alignment horizontal="center" vertical="center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7" fillId="0" borderId="4" xfId="9" applyNumberFormat="1" applyFont="1" applyFill="1" applyBorder="1" applyAlignment="1" applyProtection="1">
      <alignment horizontal="left" vertical="top"/>
    </xf>
    <xf numFmtId="0" fontId="7" fillId="0" borderId="9" xfId="9" applyFont="1" applyFill="1" applyBorder="1" applyAlignment="1">
      <alignment horizontal="left" vertical="top"/>
    </xf>
    <xf numFmtId="0" fontId="3" fillId="0" borderId="1" xfId="13" applyNumberFormat="1" applyProtection="1">
      <alignment horizontal="left" wrapText="1"/>
    </xf>
    <xf numFmtId="0" fontId="3" fillId="0" borderId="1" xfId="13">
      <alignment horizontal="left" wrapText="1"/>
    </xf>
    <xf numFmtId="0" fontId="1" fillId="0" borderId="1" xfId="1" applyNumberFormat="1" applyAlignment="1" applyProtection="1">
      <alignment horizontal="center" wrapText="1"/>
    </xf>
  </cellXfs>
  <cellStyles count="24">
    <cellStyle name="br" xfId="16"/>
    <cellStyle name="col" xfId="15"/>
    <cellStyle name="style0" xfId="17"/>
    <cellStyle name="td" xfId="18"/>
    <cellStyle name="tr" xfId="14"/>
    <cellStyle name="xl21" xfId="19"/>
    <cellStyle name="xl22" xfId="4"/>
    <cellStyle name="xl23" xfId="12"/>
    <cellStyle name="xl24" xfId="2"/>
    <cellStyle name="xl25" xfId="20"/>
    <cellStyle name="xl26" xfId="9"/>
    <cellStyle name="xl27" xfId="10"/>
    <cellStyle name="xl28" xfId="11"/>
    <cellStyle name="xl29" xfId="1"/>
    <cellStyle name="xl30" xfId="3"/>
    <cellStyle name="xl31" xfId="13"/>
    <cellStyle name="xl32" xfId="5"/>
    <cellStyle name="xl33" xfId="21"/>
    <cellStyle name="xl34" xfId="6"/>
    <cellStyle name="xl35" xfId="7"/>
    <cellStyle name="xl36" xfId="22"/>
    <cellStyle name="xl37" xfId="23"/>
    <cellStyle name="xl38" xfId="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tabSelected="1" zoomScaleNormal="100" zoomScaleSheetLayoutView="100" workbookViewId="0">
      <pane ySplit="3" topLeftCell="A4" activePane="bottomLeft" state="frozen"/>
      <selection pane="bottomLeft" activeCell="M20" sqref="M20"/>
    </sheetView>
  </sheetViews>
  <sheetFormatPr defaultRowHeight="15" x14ac:dyDescent="0.25"/>
  <cols>
    <col min="1" max="1" width="57.85546875" style="1" customWidth="1"/>
    <col min="2" max="2" width="11.7109375" style="1" customWidth="1"/>
    <col min="3" max="4" width="13.140625" style="1" customWidth="1"/>
    <col min="5" max="5" width="12.7109375" style="1" customWidth="1"/>
    <col min="6" max="6" width="17.140625" style="1" customWidth="1"/>
    <col min="7" max="7" width="18.7109375" style="1" customWidth="1"/>
    <col min="8" max="8" width="12.7109375" style="1" customWidth="1"/>
    <col min="9" max="9" width="16.42578125" style="1" customWidth="1"/>
    <col min="10" max="10" width="19.85546875" style="1" customWidth="1"/>
    <col min="11" max="11" width="12.7109375" style="1" customWidth="1"/>
    <col min="12" max="12" width="15.5703125" style="1" customWidth="1"/>
    <col min="13" max="13" width="19.5703125" style="1" customWidth="1"/>
    <col min="14" max="16384" width="9.140625" style="1"/>
  </cols>
  <sheetData>
    <row r="1" spans="1:13" ht="48" customHeight="1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"/>
    </row>
    <row r="3" spans="1:13" ht="77.25" customHeight="1" x14ac:dyDescent="0.25">
      <c r="A3" s="3" t="s">
        <v>0</v>
      </c>
      <c r="B3" s="3" t="s">
        <v>1</v>
      </c>
      <c r="C3" s="7" t="s">
        <v>36</v>
      </c>
      <c r="D3" s="7" t="s">
        <v>42</v>
      </c>
      <c r="E3" s="7" t="s">
        <v>2</v>
      </c>
      <c r="F3" s="7" t="s">
        <v>40</v>
      </c>
      <c r="G3" s="7" t="s">
        <v>43</v>
      </c>
      <c r="H3" s="7" t="s">
        <v>3</v>
      </c>
      <c r="I3" s="7" t="s">
        <v>40</v>
      </c>
      <c r="J3" s="15" t="s">
        <v>43</v>
      </c>
      <c r="K3" s="15" t="s">
        <v>4</v>
      </c>
      <c r="L3" s="19" t="s">
        <v>40</v>
      </c>
      <c r="M3" s="19" t="s">
        <v>43</v>
      </c>
    </row>
    <row r="4" spans="1:13" ht="66" customHeight="1" x14ac:dyDescent="0.25">
      <c r="A4" s="5" t="s">
        <v>5</v>
      </c>
      <c r="B4" s="6" t="s">
        <v>6</v>
      </c>
      <c r="C4" s="11">
        <v>4641.8</v>
      </c>
      <c r="D4" s="11">
        <v>4748.3999999999996</v>
      </c>
      <c r="E4" s="11">
        <v>7221.1</v>
      </c>
      <c r="F4" s="11">
        <f>E4/C4*100</f>
        <v>155.56680598043863</v>
      </c>
      <c r="G4" s="11">
        <f>E4/D4*100</f>
        <v>152.07438295004636</v>
      </c>
      <c r="H4" s="11">
        <v>4559.3999999999996</v>
      </c>
      <c r="I4" s="11">
        <f>H4/C4*100</f>
        <v>98.224826575897268</v>
      </c>
      <c r="J4" s="16">
        <f>H4/D4*100</f>
        <v>96.019711902956786</v>
      </c>
      <c r="K4" s="16">
        <v>4589.3999999999996</v>
      </c>
      <c r="L4" s="11">
        <f>K4/C4*100</f>
        <v>98.871127579818165</v>
      </c>
      <c r="M4" s="11">
        <f>K4/D4*100</f>
        <v>96.651503664392209</v>
      </c>
    </row>
    <row r="5" spans="1:13" ht="34.5" customHeight="1" x14ac:dyDescent="0.25">
      <c r="A5" s="5" t="s">
        <v>7</v>
      </c>
      <c r="B5" s="6" t="s">
        <v>8</v>
      </c>
      <c r="C5" s="11">
        <v>186958.2</v>
      </c>
      <c r="D5" s="11">
        <v>199971.8</v>
      </c>
      <c r="E5" s="11">
        <v>191419.4</v>
      </c>
      <c r="F5" s="11">
        <f>E5/C5*100</f>
        <v>102.3862018354905</v>
      </c>
      <c r="G5" s="11">
        <f t="shared" ref="G5:G20" si="0">E5/D5*100</f>
        <v>95.723196970772889</v>
      </c>
      <c r="H5" s="11">
        <v>188421.7</v>
      </c>
      <c r="I5" s="11">
        <f>H5/C5*100</f>
        <v>100.78279529862826</v>
      </c>
      <c r="J5" s="16">
        <f t="shared" ref="J5:J20" si="1">H5/D5*100</f>
        <v>94.224135603120047</v>
      </c>
      <c r="K5" s="16">
        <v>182181.8</v>
      </c>
      <c r="L5" s="11">
        <f>K5/C5*100</f>
        <v>97.445204329096015</v>
      </c>
      <c r="M5" s="11">
        <f t="shared" ref="M5:M20" si="2">K5/D5*100</f>
        <v>91.103745628133566</v>
      </c>
    </row>
    <row r="6" spans="1:13" ht="49.5" customHeight="1" x14ac:dyDescent="0.25">
      <c r="A6" s="5" t="s">
        <v>9</v>
      </c>
      <c r="B6" s="6" t="s">
        <v>10</v>
      </c>
      <c r="C6" s="11">
        <v>28939.4</v>
      </c>
      <c r="D6" s="11">
        <v>29840.9</v>
      </c>
      <c r="E6" s="11">
        <v>32687.8</v>
      </c>
      <c r="F6" s="11">
        <f>E6/C6*100</f>
        <v>112.95258367485157</v>
      </c>
      <c r="G6" s="11">
        <f t="shared" si="0"/>
        <v>109.54026185537298</v>
      </c>
      <c r="H6" s="11">
        <v>28697.8</v>
      </c>
      <c r="I6" s="11">
        <f>H6/C6*100</f>
        <v>99.165152007297991</v>
      </c>
      <c r="J6" s="16">
        <f t="shared" si="1"/>
        <v>96.169351460579264</v>
      </c>
      <c r="K6" s="16">
        <v>28697.8</v>
      </c>
      <c r="L6" s="11">
        <f>K6/C6*100</f>
        <v>99.165152007297991</v>
      </c>
      <c r="M6" s="11">
        <f t="shared" si="2"/>
        <v>96.169351460579264</v>
      </c>
    </row>
    <row r="7" spans="1:13" ht="83.25" customHeight="1" x14ac:dyDescent="0.25">
      <c r="A7" s="5" t="s">
        <v>11</v>
      </c>
      <c r="B7" s="6" t="s">
        <v>12</v>
      </c>
      <c r="C7" s="11">
        <v>98325.2</v>
      </c>
      <c r="D7" s="11">
        <v>14401.2</v>
      </c>
      <c r="E7" s="11">
        <v>4819.8</v>
      </c>
      <c r="F7" s="11">
        <f>E7/C7*100</f>
        <v>4.9018969704612854</v>
      </c>
      <c r="G7" s="11">
        <f t="shared" si="0"/>
        <v>33.468044329639199</v>
      </c>
      <c r="H7" s="11">
        <v>36192.400000000001</v>
      </c>
      <c r="I7" s="11">
        <f>H7/C7*100</f>
        <v>36.808875039155787</v>
      </c>
      <c r="J7" s="16">
        <f t="shared" si="1"/>
        <v>251.3151681804294</v>
      </c>
      <c r="K7" s="16">
        <v>22</v>
      </c>
      <c r="L7" s="11">
        <f>K7/C7*100</f>
        <v>2.2374732011732495E-2</v>
      </c>
      <c r="M7" s="11">
        <f t="shared" si="2"/>
        <v>0.15276504735716467</v>
      </c>
    </row>
    <row r="8" spans="1:13" ht="50.25" customHeight="1" x14ac:dyDescent="0.25">
      <c r="A8" s="5" t="s">
        <v>13</v>
      </c>
      <c r="B8" s="6" t="s">
        <v>14</v>
      </c>
      <c r="C8" s="11">
        <v>7693.5</v>
      </c>
      <c r="D8" s="11">
        <v>5991.2</v>
      </c>
      <c r="E8" s="11">
        <v>5681.7</v>
      </c>
      <c r="F8" s="11">
        <f>E8/C8*100</f>
        <v>73.850653148761936</v>
      </c>
      <c r="G8" s="11">
        <f t="shared" si="0"/>
        <v>94.834089998664709</v>
      </c>
      <c r="H8" s="11">
        <v>6170.4</v>
      </c>
      <c r="I8" s="11">
        <f>H8/C8*100</f>
        <v>80.202768570871513</v>
      </c>
      <c r="J8" s="16">
        <f t="shared" si="1"/>
        <v>102.99105354519962</v>
      </c>
      <c r="K8" s="16">
        <v>6170.4</v>
      </c>
      <c r="L8" s="11">
        <f>K8/C8*100</f>
        <v>80.202768570871513</v>
      </c>
      <c r="M8" s="11">
        <f t="shared" si="2"/>
        <v>102.99105354519962</v>
      </c>
    </row>
    <row r="9" spans="1:13" ht="51.75" customHeight="1" x14ac:dyDescent="0.25">
      <c r="A9" s="5" t="s">
        <v>15</v>
      </c>
      <c r="B9" s="6" t="s">
        <v>16</v>
      </c>
      <c r="C9" s="11">
        <v>20796.3</v>
      </c>
      <c r="D9" s="11">
        <v>20678.3</v>
      </c>
      <c r="E9" s="11">
        <v>22463.7</v>
      </c>
      <c r="F9" s="11">
        <f>E9/C9*100</f>
        <v>108.01777239220438</v>
      </c>
      <c r="G9" s="11">
        <f t="shared" si="0"/>
        <v>108.63417205476273</v>
      </c>
      <c r="H9" s="11">
        <v>11416</v>
      </c>
      <c r="I9" s="11">
        <f>H9/C9*100</f>
        <v>54.894380250333001</v>
      </c>
      <c r="J9" s="16">
        <f t="shared" si="1"/>
        <v>55.207633122645483</v>
      </c>
      <c r="K9" s="16">
        <v>9416</v>
      </c>
      <c r="L9" s="11">
        <f>K9/C9*100</f>
        <v>45.27728490164116</v>
      </c>
      <c r="M9" s="11">
        <f t="shared" si="2"/>
        <v>45.535658153716703</v>
      </c>
    </row>
    <row r="10" spans="1:13" ht="60.75" customHeight="1" x14ac:dyDescent="0.25">
      <c r="A10" s="5" t="s">
        <v>38</v>
      </c>
      <c r="B10" s="6" t="s">
        <v>37</v>
      </c>
      <c r="C10" s="11">
        <v>515.20000000000005</v>
      </c>
      <c r="D10" s="11">
        <v>0</v>
      </c>
      <c r="E10" s="11">
        <v>0</v>
      </c>
      <c r="F10" s="11">
        <f>E10/C10*100</f>
        <v>0</v>
      </c>
      <c r="G10" s="11"/>
      <c r="H10" s="11">
        <v>0</v>
      </c>
      <c r="I10" s="11">
        <f>H10/C10*100</f>
        <v>0</v>
      </c>
      <c r="J10" s="16"/>
      <c r="K10" s="16">
        <v>0</v>
      </c>
      <c r="L10" s="11">
        <f>K10/C10*100</f>
        <v>0</v>
      </c>
      <c r="M10" s="11"/>
    </row>
    <row r="11" spans="1:13" ht="51.75" customHeight="1" x14ac:dyDescent="0.25">
      <c r="A11" s="5" t="s">
        <v>17</v>
      </c>
      <c r="B11" s="6" t="s">
        <v>18</v>
      </c>
      <c r="C11" s="11">
        <v>598</v>
      </c>
      <c r="D11" s="11">
        <v>576</v>
      </c>
      <c r="E11" s="11">
        <v>710.7</v>
      </c>
      <c r="F11" s="11">
        <f>E11/C11*100</f>
        <v>118.84615384615384</v>
      </c>
      <c r="G11" s="11">
        <f t="shared" si="0"/>
        <v>123.38541666666667</v>
      </c>
      <c r="H11" s="11">
        <v>456</v>
      </c>
      <c r="I11" s="11">
        <f>H11/C11*100</f>
        <v>76.254180602006699</v>
      </c>
      <c r="J11" s="16">
        <f t="shared" si="1"/>
        <v>79.166666666666657</v>
      </c>
      <c r="K11" s="16">
        <v>456</v>
      </c>
      <c r="L11" s="11">
        <f>K11/C11*100</f>
        <v>76.254180602006699</v>
      </c>
      <c r="M11" s="11">
        <f t="shared" si="2"/>
        <v>79.166666666666657</v>
      </c>
    </row>
    <row r="12" spans="1:13" ht="45.75" customHeight="1" x14ac:dyDescent="0.25">
      <c r="A12" s="5" t="s">
        <v>19</v>
      </c>
      <c r="B12" s="6" t="s">
        <v>20</v>
      </c>
      <c r="C12" s="11">
        <v>0</v>
      </c>
      <c r="D12" s="11">
        <v>0</v>
      </c>
      <c r="E12" s="11">
        <v>50</v>
      </c>
      <c r="F12" s="11"/>
      <c r="G12" s="11"/>
      <c r="H12" s="11">
        <v>50</v>
      </c>
      <c r="I12" s="11"/>
      <c r="J12" s="16"/>
      <c r="K12" s="16">
        <v>50</v>
      </c>
      <c r="L12" s="11"/>
      <c r="M12" s="11"/>
    </row>
    <row r="13" spans="1:13" ht="64.5" customHeight="1" x14ac:dyDescent="0.25">
      <c r="A13" s="5" t="s">
        <v>21</v>
      </c>
      <c r="B13" s="6" t="s">
        <v>22</v>
      </c>
      <c r="C13" s="11">
        <v>500</v>
      </c>
      <c r="D13" s="11">
        <v>500</v>
      </c>
      <c r="E13" s="11">
        <v>500</v>
      </c>
      <c r="F13" s="11">
        <f>E13/C13*100</f>
        <v>100</v>
      </c>
      <c r="G13" s="11">
        <f t="shared" si="0"/>
        <v>100</v>
      </c>
      <c r="H13" s="11">
        <v>500</v>
      </c>
      <c r="I13" s="11">
        <f>H13/C13*100</f>
        <v>100</v>
      </c>
      <c r="J13" s="16">
        <f t="shared" si="1"/>
        <v>100</v>
      </c>
      <c r="K13" s="16">
        <v>500</v>
      </c>
      <c r="L13" s="11">
        <f>K13/C13*100</f>
        <v>100</v>
      </c>
      <c r="M13" s="11">
        <f t="shared" si="2"/>
        <v>100</v>
      </c>
    </row>
    <row r="14" spans="1:13" ht="52.5" customHeight="1" x14ac:dyDescent="0.25">
      <c r="A14" s="5" t="s">
        <v>23</v>
      </c>
      <c r="B14" s="6" t="s">
        <v>24</v>
      </c>
      <c r="C14" s="11">
        <v>67.900000000000006</v>
      </c>
      <c r="D14" s="11">
        <v>5.9</v>
      </c>
      <c r="E14" s="11">
        <v>154</v>
      </c>
      <c r="F14" s="11" t="s">
        <v>39</v>
      </c>
      <c r="G14" s="11" t="s">
        <v>39</v>
      </c>
      <c r="H14" s="11">
        <v>3.3</v>
      </c>
      <c r="I14" s="11">
        <f>H14/C14*100</f>
        <v>4.860088365243004</v>
      </c>
      <c r="J14" s="16">
        <f t="shared" si="1"/>
        <v>55.932203389830505</v>
      </c>
      <c r="K14" s="16">
        <v>3.3</v>
      </c>
      <c r="L14" s="11">
        <f>K14/C14*100</f>
        <v>4.860088365243004</v>
      </c>
      <c r="M14" s="11">
        <f t="shared" si="2"/>
        <v>55.932203389830505</v>
      </c>
    </row>
    <row r="15" spans="1:13" ht="48" customHeight="1" x14ac:dyDescent="0.25">
      <c r="A15" s="5" t="s">
        <v>25</v>
      </c>
      <c r="B15" s="6" t="s">
        <v>26</v>
      </c>
      <c r="C15" s="11">
        <v>850.4</v>
      </c>
      <c r="D15" s="11">
        <v>1834.9</v>
      </c>
      <c r="E15" s="11">
        <v>879.7</v>
      </c>
      <c r="F15" s="11">
        <f>E15/C15*100</f>
        <v>103.44543744120416</v>
      </c>
      <c r="G15" s="11">
        <f t="shared" si="0"/>
        <v>47.942667175322903</v>
      </c>
      <c r="H15" s="11">
        <v>3026.5</v>
      </c>
      <c r="I15" s="11">
        <f>H15/C15*100</f>
        <v>355.89134524929443</v>
      </c>
      <c r="J15" s="16">
        <f t="shared" si="1"/>
        <v>164.94086871219139</v>
      </c>
      <c r="K15" s="16">
        <v>1994.1</v>
      </c>
      <c r="L15" s="11">
        <f>K15/C15*100</f>
        <v>234.48965192850423</v>
      </c>
      <c r="M15" s="11">
        <f t="shared" si="2"/>
        <v>108.67622213744616</v>
      </c>
    </row>
    <row r="16" spans="1:13" ht="64.5" customHeight="1" x14ac:dyDescent="0.25">
      <c r="A16" s="5" t="s">
        <v>27</v>
      </c>
      <c r="B16" s="6" t="s">
        <v>28</v>
      </c>
      <c r="C16" s="11">
        <v>0</v>
      </c>
      <c r="D16" s="11">
        <v>0</v>
      </c>
      <c r="E16" s="11">
        <v>100</v>
      </c>
      <c r="F16" s="11"/>
      <c r="G16" s="11"/>
      <c r="H16" s="11">
        <v>0</v>
      </c>
      <c r="I16" s="11"/>
      <c r="J16" s="16"/>
      <c r="K16" s="16">
        <v>0</v>
      </c>
      <c r="L16" s="11"/>
      <c r="M16" s="11"/>
    </row>
    <row r="17" spans="1:13" ht="47.25" customHeight="1" x14ac:dyDescent="0.25">
      <c r="A17" s="5" t="s">
        <v>29</v>
      </c>
      <c r="B17" s="6" t="s">
        <v>30</v>
      </c>
      <c r="C17" s="11">
        <v>0</v>
      </c>
      <c r="D17" s="11">
        <v>403.8</v>
      </c>
      <c r="E17" s="11">
        <v>457.7</v>
      </c>
      <c r="F17" s="11"/>
      <c r="G17" s="11">
        <f t="shared" si="0"/>
        <v>113.34819217434374</v>
      </c>
      <c r="H17" s="11">
        <v>428.9</v>
      </c>
      <c r="I17" s="11"/>
      <c r="J17" s="16">
        <f t="shared" si="1"/>
        <v>106.21594848935116</v>
      </c>
      <c r="K17" s="16">
        <v>424.7</v>
      </c>
      <c r="L17" s="11"/>
      <c r="M17" s="11">
        <f t="shared" si="2"/>
        <v>105.17582961862308</v>
      </c>
    </row>
    <row r="18" spans="1:13" ht="65.25" customHeight="1" x14ac:dyDescent="0.25">
      <c r="A18" s="8" t="s">
        <v>31</v>
      </c>
      <c r="B18" s="9" t="s">
        <v>32</v>
      </c>
      <c r="C18" s="11">
        <v>0</v>
      </c>
      <c r="D18" s="12">
        <v>212.5</v>
      </c>
      <c r="E18" s="12">
        <v>266.10000000000002</v>
      </c>
      <c r="F18" s="11"/>
      <c r="G18" s="11">
        <f t="shared" si="0"/>
        <v>125.22352941176472</v>
      </c>
      <c r="H18" s="12">
        <v>202.1</v>
      </c>
      <c r="I18" s="11"/>
      <c r="J18" s="16">
        <f t="shared" si="1"/>
        <v>95.10588235294118</v>
      </c>
      <c r="K18" s="17">
        <v>202.1</v>
      </c>
      <c r="L18" s="11"/>
      <c r="M18" s="11">
        <f t="shared" si="2"/>
        <v>95.10588235294118</v>
      </c>
    </row>
    <row r="19" spans="1:13" ht="49.5" customHeight="1" x14ac:dyDescent="0.25">
      <c r="A19" s="10" t="s">
        <v>33</v>
      </c>
      <c r="B19" s="14" t="s">
        <v>34</v>
      </c>
      <c r="C19" s="11">
        <v>2496.4</v>
      </c>
      <c r="D19" s="11">
        <v>2767.4</v>
      </c>
      <c r="E19" s="11">
        <v>2884.9</v>
      </c>
      <c r="F19" s="11">
        <f>E19/C19*100</f>
        <v>115.56240987021312</v>
      </c>
      <c r="G19" s="11">
        <f t="shared" si="0"/>
        <v>104.24586254245862</v>
      </c>
      <c r="H19" s="11">
        <v>2884.9</v>
      </c>
      <c r="I19" s="11">
        <f>H19/C19*100</f>
        <v>115.56240987021312</v>
      </c>
      <c r="J19" s="16">
        <f t="shared" si="1"/>
        <v>104.24586254245862</v>
      </c>
      <c r="K19" s="16">
        <v>2884.9</v>
      </c>
      <c r="L19" s="11">
        <f>K19/C19*100</f>
        <v>115.56240987021312</v>
      </c>
      <c r="M19" s="11">
        <f t="shared" si="2"/>
        <v>104.24586254245862</v>
      </c>
    </row>
    <row r="20" spans="1:13" ht="18.75" customHeight="1" x14ac:dyDescent="0.25">
      <c r="A20" s="22" t="s">
        <v>35</v>
      </c>
      <c r="B20" s="23"/>
      <c r="C20" s="13">
        <f>SUM(C4:C19)</f>
        <v>352382.30000000005</v>
      </c>
      <c r="D20" s="13">
        <f>SUM(D4:D19)</f>
        <v>281932.30000000005</v>
      </c>
      <c r="E20" s="13">
        <f>SUM(E4:E19)</f>
        <v>270296.60000000003</v>
      </c>
      <c r="F20" s="11">
        <f>E20/C20*100</f>
        <v>76.705498545187993</v>
      </c>
      <c r="G20" s="11">
        <f t="shared" si="0"/>
        <v>95.872874445389897</v>
      </c>
      <c r="H20" s="13">
        <f>SUM(H4:H19)</f>
        <v>283009.40000000002</v>
      </c>
      <c r="I20" s="11">
        <f>H20/C20*100</f>
        <v>80.313171234764056</v>
      </c>
      <c r="J20" s="16">
        <f t="shared" si="1"/>
        <v>100.38204207180235</v>
      </c>
      <c r="K20" s="18">
        <f>SUM(K4:K19)</f>
        <v>237592.49999999997</v>
      </c>
      <c r="L20" s="11">
        <f>K20/C20*100</f>
        <v>67.424640794954783</v>
      </c>
      <c r="M20" s="11">
        <f t="shared" si="2"/>
        <v>84.272891045119664</v>
      </c>
    </row>
    <row r="21" spans="1:13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2"/>
    </row>
    <row r="22" spans="1:13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"/>
    </row>
  </sheetData>
  <mergeCells count="4">
    <mergeCell ref="A2:K2"/>
    <mergeCell ref="A20:B20"/>
    <mergeCell ref="A22:K22"/>
    <mergeCell ref="A1:L1"/>
  </mergeCells>
  <pageMargins left="0.78749999999999998" right="0.59027779999999996" top="0.59027779999999996" bottom="0.59027779999999996" header="0.39374999999999999" footer="0.51180550000000002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1.2020&lt;/string&gt;&#10;  &lt;/DateInfo&gt;&#10;  &lt;Code&gt;2454845_2K40SD3BX&lt;/Code&gt;&#10;  &lt;ObjectCode&gt;SQUERY_SVOD_ROSP&lt;/ObjectCode&gt;&#10;  &lt;DocName&gt;098&lt;/DocName&gt;&#10;  &lt;VariantName&gt;098&lt;/VariantName&gt;&#10;  &lt;VariantLink&gt;26488122&lt;/VariantLink&gt;&#10;  &lt;SvodReportLink xsi:nil=&quot;true&quot; /&gt;&#10;  &lt;ReportLink&gt;126924&lt;/ReportLink&gt;&#10;  &lt;Note&gt;01.01.2020 - 25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6ACE8F-2E0A-4F7C-AB54-B1AD5ACBEE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VICH03\pronyatova</dc:creator>
  <cp:lastModifiedBy>pronyatova</cp:lastModifiedBy>
  <cp:lastPrinted>2019-11-25T12:30:41Z</cp:lastPrinted>
  <dcterms:created xsi:type="dcterms:W3CDTF">2019-11-25T11:16:06Z</dcterms:created>
  <dcterms:modified xsi:type="dcterms:W3CDTF">2019-11-26T05:57:29Z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098</vt:lpwstr>
  </property>
  <property fmtid="{D5CDD505-2E9C-101B-9397-08002B2CF9AE}" pid="3" name="Версия клиента">
    <vt:lpwstr>19.2.28.11110</vt:lpwstr>
  </property>
  <property fmtid="{D5CDD505-2E9C-101B-9397-08002B2CF9AE}" pid="4" name="Версия базы">
    <vt:lpwstr>19.1.1766.14297833</vt:lpwstr>
  </property>
  <property fmtid="{D5CDD505-2E9C-101B-9397-08002B2CF9AE}" pid="5" name="Тип сервера">
    <vt:lpwstr>MSSQL</vt:lpwstr>
  </property>
  <property fmtid="{D5CDD505-2E9C-101B-9397-08002B2CF9AE}" pid="6" name="Сервер">
    <vt:lpwstr>sbks\sqlexpress</vt:lpwstr>
  </property>
  <property fmtid="{D5CDD505-2E9C-101B-9397-08002B2CF9AE}" pid="7" name="База">
    <vt:lpwstr>vichuga_20</vt:lpwstr>
  </property>
  <property fmtid="{D5CDD505-2E9C-101B-9397-08002B2CF9AE}" pid="8" name="Пользователь">
    <vt:lpwstr>vich03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098</vt:lpwstr>
  </property>
  <property fmtid="{D5CDD505-2E9C-101B-9397-08002B2CF9AE}" pid="11" name="Код отчета">
    <vt:lpwstr>2454845_2K40SD3BX</vt:lpwstr>
  </property>
  <property fmtid="{D5CDD505-2E9C-101B-9397-08002B2CF9AE}" pid="12" name="Локальная база">
    <vt:lpwstr>не используется</vt:lpwstr>
  </property>
</Properties>
</file>